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Исправления по письму_01.11.2022\"/>
    </mc:Choice>
  </mc:AlternateContent>
  <bookViews>
    <workbookView xWindow="0" yWindow="0" windowWidth="28800" windowHeight="11430" tabRatio="674" activeTab="1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'ф.9г-1'!$A$1:$J$23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0" l="1"/>
  <c r="K25" i="22" l="1"/>
  <c r="K26" i="22"/>
  <c r="K27" i="22"/>
  <c r="K23" i="22"/>
  <c r="K24" i="22"/>
  <c r="K22" i="22"/>
  <c r="C21" i="22"/>
  <c r="D21" i="22" s="1"/>
  <c r="E21" i="22" s="1"/>
  <c r="F21" i="22" s="1"/>
  <c r="G21" i="22" s="1"/>
  <c r="H21" i="22" s="1"/>
  <c r="I21" i="22" s="1"/>
  <c r="J21" i="22" s="1"/>
  <c r="K21" i="22" s="1"/>
  <c r="L21" i="22" s="1"/>
  <c r="M21" i="22" s="1"/>
  <c r="B21" i="22"/>
  <c r="A17" i="10"/>
  <c r="A16" i="10"/>
  <c r="A15" i="10"/>
  <c r="A12" i="10"/>
  <c r="A10" i="10"/>
  <c r="A10" i="12" l="1"/>
  <c r="A14" i="12"/>
  <c r="A13" i="12"/>
  <c r="A12" i="12"/>
  <c r="A9" i="12"/>
  <c r="A7" i="12"/>
  <c r="A14" i="11" l="1"/>
  <c r="A13" i="16" s="1"/>
  <c r="A14" i="22" s="1"/>
  <c r="A13" i="11"/>
  <c r="A12" i="16" s="1"/>
  <c r="A13" i="22" s="1"/>
  <c r="A12" i="11"/>
  <c r="A9" i="16"/>
  <c r="A10" i="22" s="1"/>
  <c r="A9" i="11"/>
  <c r="A8" i="16" s="1"/>
  <c r="A9" i="22" s="1"/>
  <c r="A7" i="11"/>
  <c r="A6" i="16" s="1"/>
  <c r="A7" i="22" s="1"/>
  <c r="A8" i="11"/>
  <c r="A11" i="16" l="1"/>
  <c r="A12" i="22" s="1"/>
</calcChain>
</file>

<file path=xl/sharedStrings.xml><?xml version="1.0" encoding="utf-8"?>
<sst xmlns="http://schemas.openxmlformats.org/spreadsheetml/2006/main" count="245" uniqueCount="172">
  <si>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</si>
  <si>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</si>
  <si>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</si>
  <si>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</si>
  <si>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</si>
  <si>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</si>
  <si>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</si>
  <si>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</si>
  <si>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</si>
  <si>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</si>
  <si>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</si>
  <si>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</si>
  <si>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</si>
  <si>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</si>
  <si>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</si>
  <si>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</si>
  <si>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</si>
  <si>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</si>
  <si>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</si>
  <si>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</si>
  <si>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</si>
  <si>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</si>
  <si>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</si>
  <si>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</si>
  <si>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</si>
  <si>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</si>
  <si>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</si>
  <si>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</si>
  <si>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</si>
  <si>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</si>
  <si>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</si>
  <si>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</si>
  <si>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</si>
  <si>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</si>
  <si>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</si>
  <si>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</si>
  <si>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</si>
  <si>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</si>
  <si>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</si>
  <si>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</si>
  <si>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</si>
  <si>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</si>
  <si>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</si>
  <si>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</si>
  <si>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</si>
  <si>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</si>
  <si>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</si>
  <si>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</si>
  <si>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</si>
  <si>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</si>
  <si>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</si>
  <si>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</si>
  <si>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</si>
  <si>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</si>
  <si>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</si>
  <si>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</si>
  <si>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</si>
  <si>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</si>
  <si>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</si>
  <si>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</si>
  <si>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</si>
  <si>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</si>
  <si>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</si>
  <si>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</si>
  <si>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</si>
  <si>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</si>
  <si>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</si>
  <si>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</si>
  <si>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</si>
  <si>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</si>
  <si>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</si>
  <si>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</si>
  <si>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</si>
  <si>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</si>
  <si>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</si>
  <si>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</si>
  <si>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</si>
  <si>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</si>
  <si>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</si>
  <si>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</si>
  <si>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</si>
  <si>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</si>
  <si>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</si>
  <si>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</si>
  <si>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</si>
  <si>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</si>
  <si>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</si>
  <si>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</si>
  <si>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</si>
  <si>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</si>
  <si>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</si>
  <si>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</si>
  <si>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</si>
  <si>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</si>
  <si>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</si>
  <si>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</si>
  <si>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</si>
  <si>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</si>
  <si>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</si>
  <si>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</si>
  <si>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</si>
  <si>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</si>
  <si>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</si>
  <si>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</si>
  <si>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</si>
  <si>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</si>
  <si>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</si>
  <si>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</si>
  <si>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</si>
  <si>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</si>
  <si>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</si>
  <si>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</si>
  <si>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</si>
  <si>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</si>
  <si>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</si>
  <si>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</si>
  <si>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адрес организации:  248035, РФ, город Калуга, улица Взлётная, дом 46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</si>
  <si>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</si>
  <si>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</si>
  <si>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</si>
  <si>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Генеральный директор Ковалев Илья Николаевич</t>
  </si>
  <si>
    <t>Эл. адрес: info@askaluga.ru</t>
  </si>
  <si>
    <t xml:space="preserve">
</t>
  </si>
  <si>
    <t>Телефон: +79680305211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</si>
  <si>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</si>
  <si>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</si>
  <si>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</si>
  <si>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</si>
  <si>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</si>
  <si>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</si>
  <si>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</si>
  <si>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</si>
  <si>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>638,75 тыс.чел/год, 6 взл.-пос. опер./час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</si>
  <si>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</si>
  <si>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</si>
  <si>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</si>
  <si>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</si>
  <si>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</si>
  <si>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</si>
  <si>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</si>
  <si>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</si>
  <si>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</si>
  <si>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</si>
  <si>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</si>
  <si>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</si>
  <si>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</si>
  <si>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</si>
  <si>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</si>
  <si>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</si>
  <si>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</si>
  <si>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</si>
  <si>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</si>
  <si>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</si>
  <si>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за период летний сезон 2021</t>
  </si>
  <si>
    <t xml:space="preserve">с 28.03.2021 г. по 11.07.2021 г. ежедневно с 05.00-17.00 ч. </t>
  </si>
  <si>
    <t>Регламент работы аэропорта время  (UTC)</t>
  </si>
  <si>
    <t>с 12.07.2021 г. по 20.09.2021 г.  Понедельник, пятница, суббота, воскресенье с 05.00-17.00 ч., вторник с 05.00-19.00 ч., среда с 04.30-17.00 ч., четверг с 03.00-19.00 ч.</t>
  </si>
  <si>
    <t>с 21.09.2021 г. по 26.10.2021 г. Понедельник, вторник, воскресенье с 05.00-17.00 ч., среда, пятница с 05.00-22.30 ч., четверг с 06.30-17.30 ч., суббота с 01.00-16.00 ч.</t>
  </si>
  <si>
    <t>имп. технологич. оборудование</t>
  </si>
  <si>
    <t>Дата закупки (дата извещения)</t>
  </si>
  <si>
    <t>Да</t>
  </si>
  <si>
    <t>Гидравлический аварийно-спасательный инструмент (ГАСИ)</t>
  </si>
  <si>
    <t>Автомобиль повышенной проходимости RENAULT DUSTER (версия Drive В2 4 АВМ 5R),</t>
  </si>
  <si>
    <t>Автомобиль повышенной проходимости RENAULT DUSTER (версия Style В3 4 АВМ 5R)</t>
  </si>
  <si>
    <t xml:space="preserve">Щеточные элементы для подметально-продувочной установки OVERAASEN RS-400 </t>
  </si>
  <si>
    <t>Автомобиль повышенной проходимости ГАЗ-275270</t>
  </si>
  <si>
    <t xml:space="preserve">Прицепное тракторное поливомоечное оборудование – полуприцеп тракторный ОПМ-3,5 </t>
  </si>
  <si>
    <t xml:space="preserve">с 27.10.2021 г. ежедневно с 04.30-17.30 ч. </t>
  </si>
  <si>
    <t>Генеральный директор Кордак Виталий Владимирович</t>
  </si>
  <si>
    <t>Телефон: +7 (4842) 41-07-65</t>
  </si>
  <si>
    <t>-</t>
  </si>
  <si>
    <t>за период 2021г. (летний 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</si>
</sst>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8" fillId="0" borderId="0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9%20&#1079;&#1080;&#1084;&#1085;&#1080;&#1081;%20&#1089;&#1077;&#1079;&#1086;&#1085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>
        <row r="10">
          <cell r="A10" t="str">
            <v>предоставляемые АО "Международный аэропорт "Калуга"</v>
          </cell>
        </row>
        <row r="12">
          <cell r="A12" t="str">
            <v>наименование аэропорта:  Калуга (Грабцево)</v>
          </cell>
        </row>
        <row r="15">
          <cell r="A15" t="str">
            <v>адрес организации:  248035, РФ, город Калуга, улица Взлётная, дом 46</v>
          </cell>
        </row>
        <row r="16">
          <cell r="A16" t="str">
            <v>руководитель: Генеральный директор Кутушев Салават Шайхил-Исламович</v>
          </cell>
        </row>
        <row r="17">
          <cell r="A17" t="str">
            <v>контактные данные: тел. приёмной +7 (4842) 27-98-10; Факс +7 (4842) 27-98-27; e-mail: info@klf.aero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2">
          <cell r="A12" t="str">
            <v>адрес организации:  248035, РФ, город Калуга, улица Взлётная, дом 46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1" t="s">
        <v>113</v>
      </c>
      <c r="B1" s="62"/>
      <c r="C1" s="62"/>
      <c r="D1" s="62"/>
      <c r="E1" s="62"/>
      <c r="F1" s="62"/>
      <c r="G1" s="62"/>
      <c r="H1" s="34"/>
      <c r="I1" s="34"/>
      <c r="J1" s="34"/>
    </row>
    <row r="2" spans="1:12" ht="81.75" customHeight="1" x14ac:dyDescent="0.25">
      <c r="A2" s="63" t="s">
        <v>111</v>
      </c>
      <c r="B2" s="63"/>
      <c r="C2" s="63"/>
      <c r="D2" s="63"/>
      <c r="E2" s="63"/>
      <c r="F2" s="63"/>
      <c r="G2" s="63"/>
      <c r="H2" s="39"/>
      <c r="I2" s="39"/>
      <c r="J2" s="39"/>
    </row>
    <row r="3" spans="1:12" ht="33" customHeight="1" x14ac:dyDescent="0.25">
      <c r="A3" s="64" t="s">
        <v>5</v>
      </c>
      <c r="B3" s="64"/>
      <c r="C3" s="64"/>
      <c r="D3" s="64"/>
      <c r="E3" s="64"/>
      <c r="F3" s="64"/>
      <c r="G3" s="64"/>
    </row>
    <row r="4" spans="1:12" ht="30" customHeight="1" x14ac:dyDescent="0.25">
      <c r="A4" s="64" t="s">
        <v>4</v>
      </c>
      <c r="B4" s="64"/>
      <c r="C4" s="64"/>
      <c r="D4" s="64"/>
      <c r="E4" s="64"/>
      <c r="F4" s="64"/>
      <c r="G4" s="64"/>
      <c r="K4" s="11"/>
      <c r="L4" s="11"/>
    </row>
    <row r="5" spans="1:12" ht="51" customHeight="1" x14ac:dyDescent="0.25">
      <c r="A5" s="64" t="s">
        <v>3</v>
      </c>
      <c r="B5" s="64"/>
      <c r="C5" s="64"/>
      <c r="D5" s="64"/>
      <c r="E5" s="64"/>
      <c r="F5" s="64"/>
      <c r="G5" s="64"/>
    </row>
    <row r="6" spans="1:12" ht="39" customHeight="1" x14ac:dyDescent="0.25">
      <c r="A6" s="64" t="s">
        <v>2</v>
      </c>
      <c r="B6" s="64"/>
      <c r="C6" s="64"/>
      <c r="D6" s="64"/>
      <c r="E6" s="64"/>
      <c r="F6" s="64"/>
      <c r="G6" s="64"/>
    </row>
    <row r="7" spans="1:12" ht="19.5" customHeight="1" x14ac:dyDescent="0.25">
      <c r="A7" s="64" t="s">
        <v>1</v>
      </c>
      <c r="B7" s="64"/>
      <c r="C7" s="64"/>
      <c r="D7" s="64"/>
      <c r="E7" s="64"/>
      <c r="F7" s="64"/>
      <c r="G7" s="64"/>
    </row>
    <row r="8" spans="1:12" ht="31.5" customHeight="1" x14ac:dyDescent="0.25">
      <c r="A8" s="64" t="s">
        <v>0</v>
      </c>
      <c r="B8" s="64"/>
      <c r="C8" s="64"/>
      <c r="D8" s="64"/>
      <c r="E8" s="64"/>
      <c r="F8" s="64"/>
      <c r="G8" s="64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9" zoomScaleNormal="100" workbookViewId="0">
      <selection activeCell="G23" sqref="G23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128</v>
      </c>
    </row>
    <row r="2" spans="1:12" x14ac:dyDescent="0.25">
      <c r="F2" s="4"/>
      <c r="G2" s="4" t="s">
        <v>129</v>
      </c>
    </row>
    <row r="3" spans="1:12" x14ac:dyDescent="0.25">
      <c r="F3" s="4"/>
      <c r="G3" s="4" t="s">
        <v>130</v>
      </c>
    </row>
    <row r="5" spans="1:12" ht="15.75" x14ac:dyDescent="0.25">
      <c r="A5" s="66" t="s">
        <v>21</v>
      </c>
      <c r="B5" s="66"/>
      <c r="C5" s="66"/>
      <c r="D5" s="66"/>
      <c r="E5" s="66"/>
      <c r="F5" s="66"/>
      <c r="G5" s="66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67" t="s">
        <v>20</v>
      </c>
      <c r="B7" s="67"/>
      <c r="C7" s="67"/>
      <c r="D7" s="67"/>
      <c r="E7" s="67"/>
      <c r="F7" s="67"/>
      <c r="G7" s="67"/>
      <c r="H7" s="5"/>
      <c r="I7" s="5"/>
      <c r="J7" s="5"/>
      <c r="K7" s="5"/>
      <c r="L7" s="5"/>
    </row>
    <row r="8" spans="1:12" ht="15.75" x14ac:dyDescent="0.25">
      <c r="A8" s="67" t="s">
        <v>19</v>
      </c>
      <c r="B8" s="67"/>
      <c r="C8" s="67"/>
      <c r="D8" s="67"/>
      <c r="E8" s="67"/>
      <c r="F8" s="67"/>
      <c r="G8" s="67"/>
      <c r="H8" s="5"/>
      <c r="I8" s="5"/>
      <c r="J8" s="5"/>
      <c r="K8" s="5"/>
      <c r="L8" s="5"/>
    </row>
    <row r="9" spans="1:12" x14ac:dyDescent="0.25">
      <c r="A9" s="11"/>
      <c r="B9" s="11"/>
      <c r="C9" s="11"/>
      <c r="D9" s="11"/>
      <c r="E9" s="11"/>
      <c r="F9" s="11"/>
      <c r="G9" s="11"/>
    </row>
    <row r="10" spans="1:12" x14ac:dyDescent="0.25">
      <c r="A10" s="68" t="s">
        <v>114</v>
      </c>
      <c r="B10" s="68"/>
      <c r="C10" s="68"/>
      <c r="D10" s="68"/>
      <c r="E10" s="68"/>
      <c r="F10" s="68"/>
      <c r="G10" s="68"/>
    </row>
    <row r="11" spans="1:12" x14ac:dyDescent="0.25">
      <c r="A11" s="68" t="s">
        <v>9</v>
      </c>
      <c r="B11" s="68"/>
      <c r="C11" s="68"/>
      <c r="D11" s="68"/>
      <c r="E11" s="68"/>
      <c r="F11" s="68"/>
      <c r="G11" s="68"/>
    </row>
    <row r="12" spans="1:12" x14ac:dyDescent="0.25">
      <c r="A12" s="68" t="s">
        <v>115</v>
      </c>
      <c r="B12" s="68"/>
      <c r="C12" s="68"/>
      <c r="D12" s="68"/>
      <c r="E12" s="68"/>
      <c r="F12" s="68"/>
      <c r="G12" s="68"/>
    </row>
    <row r="13" spans="1:12" x14ac:dyDescent="0.25">
      <c r="A13" s="68" t="s">
        <v>171</v>
      </c>
      <c r="B13" s="68"/>
      <c r="C13" s="68"/>
      <c r="D13" s="68"/>
      <c r="E13" s="68"/>
      <c r="F13" s="68"/>
      <c r="G13" s="68"/>
    </row>
    <row r="14" spans="1:12" x14ac:dyDescent="0.25">
      <c r="A14" s="68" t="s">
        <v>8</v>
      </c>
      <c r="B14" s="68"/>
      <c r="C14" s="68"/>
      <c r="D14" s="68"/>
      <c r="E14" s="68"/>
      <c r="F14" s="68"/>
      <c r="G14" s="68"/>
    </row>
    <row r="15" spans="1:12" x14ac:dyDescent="0.25">
      <c r="A15" s="68" t="s">
        <v>116</v>
      </c>
      <c r="B15" s="68"/>
      <c r="C15" s="68"/>
      <c r="D15" s="68"/>
      <c r="E15" s="68"/>
      <c r="F15" s="68"/>
      <c r="G15" s="68"/>
    </row>
    <row r="16" spans="1:12" x14ac:dyDescent="0.25">
      <c r="A16" s="11" t="s">
        <v>117</v>
      </c>
      <c r="B16" s="11"/>
      <c r="C16" s="11"/>
      <c r="D16" s="11"/>
      <c r="E16" s="11"/>
      <c r="F16" s="11"/>
      <c r="G16" s="11"/>
    </row>
    <row r="17" spans="1:7" x14ac:dyDescent="0.25">
      <c r="A17" s="11" t="s">
        <v>131</v>
      </c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65" t="s">
        <v>7</v>
      </c>
      <c r="G20" s="65"/>
    </row>
    <row r="21" spans="1:7" ht="95.25" customHeight="1" x14ac:dyDescent="0.25">
      <c r="A21" s="55" t="s">
        <v>13</v>
      </c>
      <c r="B21" s="55" t="s">
        <v>18</v>
      </c>
      <c r="C21" s="55" t="s">
        <v>17</v>
      </c>
      <c r="D21" s="55" t="s">
        <v>16</v>
      </c>
      <c r="E21" s="55" t="s">
        <v>127</v>
      </c>
      <c r="F21" s="55" t="s">
        <v>15</v>
      </c>
      <c r="G21" s="55" t="s">
        <v>14</v>
      </c>
    </row>
    <row r="22" spans="1:7" x14ac:dyDescent="0.25">
      <c r="A22" s="55">
        <v>1</v>
      </c>
      <c r="B22" s="55">
        <v>2</v>
      </c>
      <c r="C22" s="55">
        <v>3</v>
      </c>
      <c r="D22" s="55">
        <v>4</v>
      </c>
      <c r="E22" s="55">
        <v>5</v>
      </c>
      <c r="F22" s="55">
        <v>6</v>
      </c>
      <c r="G22" s="55">
        <v>7</v>
      </c>
    </row>
    <row r="23" spans="1:7" ht="221.25" customHeight="1" x14ac:dyDescent="0.25">
      <c r="A23" s="53">
        <v>1</v>
      </c>
      <c r="B23" s="53" t="s">
        <v>112</v>
      </c>
      <c r="C23" s="55" t="s">
        <v>126</v>
      </c>
      <c r="D23" s="37" t="s">
        <v>118</v>
      </c>
      <c r="E23" s="38">
        <v>153.6</v>
      </c>
      <c r="F23" s="38">
        <v>78.2</v>
      </c>
      <c r="G23" s="53" t="s">
        <v>132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zoomScaleNormal="100" workbookViewId="0">
      <selection activeCell="A14" sqref="A14:R14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35"/>
      <c r="R1" s="36" t="s">
        <v>128</v>
      </c>
    </row>
    <row r="2" spans="1:18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Q2" s="35"/>
      <c r="R2" s="36" t="s">
        <v>129</v>
      </c>
    </row>
    <row r="3" spans="1:18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35"/>
      <c r="R3" s="36" t="s">
        <v>130</v>
      </c>
    </row>
    <row r="4" spans="1:18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x14ac:dyDescent="0.25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67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5.75" x14ac:dyDescent="0.25">
      <c r="A8" s="67" t="s">
        <v>19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68" t="str">
        <f>'[4]ф.9в-1_т.1'!A10:G10</f>
        <v>предоставляемые АО "Международный аэропорт "Калуга"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x14ac:dyDescent="0.25">
      <c r="A11" s="68" t="s">
        <v>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x14ac:dyDescent="0.25">
      <c r="A12" s="68" t="str">
        <f>'[4]ф.9в-1_т.1'!A12:G12</f>
        <v>наименование аэропорта:  Калуга (Грабцево)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x14ac:dyDescent="0.25">
      <c r="A13" s="68" t="str">
        <f>'ф.9в-1_т.1'!A13:G13</f>
        <v>за период 2021г. (летний сезон)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x14ac:dyDescent="0.25">
      <c r="A14" s="68" t="s">
        <v>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x14ac:dyDescent="0.25">
      <c r="A15" s="68" t="str">
        <f>'[4]ф.9в-1_т.1'!A15:G15</f>
        <v>адрес организации:  248035, РФ, город Калуга, улица Взлётная, дом 46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x14ac:dyDescent="0.25">
      <c r="A16" s="11" t="str">
        <f>'[4]ф.9в-1_т.1'!A16</f>
        <v>руководитель: Генеральный директор Кутушев Салават Шайхил-Исламович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 x14ac:dyDescent="0.25">
      <c r="A17" s="68" t="str">
        <f>'[4]ф.9в-1_т.1'!A17</f>
        <v>контактные данные: тел. приёмной +7 (4842) 27-98-10; Факс +7 (4842) 27-98-27; e-mail: info@klf.aero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23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3" ht="15.75" customHeight="1" x14ac:dyDescent="0.25">
      <c r="A20" s="11"/>
      <c r="B20" s="11"/>
      <c r="C20" s="11"/>
      <c r="D20" s="11"/>
      <c r="E20" s="11"/>
      <c r="F20" s="26"/>
      <c r="G20" s="26"/>
      <c r="H20" s="26"/>
      <c r="I20" s="26"/>
      <c r="J20" s="26"/>
      <c r="K20" s="26"/>
      <c r="L20" s="11"/>
      <c r="M20" s="11"/>
      <c r="N20" s="11"/>
      <c r="O20" s="11"/>
      <c r="P20" s="11"/>
      <c r="Q20" s="65" t="s">
        <v>30</v>
      </c>
      <c r="R20" s="65"/>
    </row>
    <row r="21" spans="1:23" ht="29.25" customHeight="1" x14ac:dyDescent="0.25">
      <c r="A21" s="53" t="s">
        <v>13</v>
      </c>
      <c r="B21" s="70" t="s">
        <v>29</v>
      </c>
      <c r="C21" s="70"/>
      <c r="D21" s="70"/>
      <c r="E21" s="70"/>
      <c r="F21" s="70" t="s">
        <v>28</v>
      </c>
      <c r="G21" s="70"/>
      <c r="H21" s="70"/>
      <c r="I21" s="70"/>
      <c r="J21" s="70"/>
      <c r="K21" s="70"/>
      <c r="L21" s="70" t="s">
        <v>27</v>
      </c>
      <c r="M21" s="70"/>
      <c r="N21" s="70"/>
      <c r="O21" s="70"/>
      <c r="P21" s="70"/>
      <c r="Q21" s="70"/>
      <c r="R21" s="70"/>
    </row>
    <row r="22" spans="1:23" ht="147.75" customHeight="1" x14ac:dyDescent="0.25">
      <c r="A22" s="56"/>
      <c r="B22" s="53" t="s">
        <v>26</v>
      </c>
      <c r="C22" s="53" t="s">
        <v>25</v>
      </c>
      <c r="D22" s="53" t="s">
        <v>24</v>
      </c>
      <c r="E22" s="53" t="s">
        <v>23</v>
      </c>
      <c r="F22" s="53" t="s">
        <v>134</v>
      </c>
      <c r="G22" s="53" t="s">
        <v>135</v>
      </c>
      <c r="H22" s="53" t="s">
        <v>136</v>
      </c>
      <c r="I22" s="53" t="s">
        <v>137</v>
      </c>
      <c r="J22" s="53" t="s">
        <v>138</v>
      </c>
      <c r="K22" s="53" t="s">
        <v>139</v>
      </c>
      <c r="L22" s="53" t="s">
        <v>140</v>
      </c>
      <c r="M22" s="53" t="s">
        <v>141</v>
      </c>
      <c r="N22" s="53" t="s">
        <v>142</v>
      </c>
      <c r="O22" s="53" t="s">
        <v>22</v>
      </c>
      <c r="P22" s="53" t="s">
        <v>143</v>
      </c>
      <c r="Q22" s="53" t="s">
        <v>144</v>
      </c>
      <c r="R22" s="53" t="s">
        <v>145</v>
      </c>
    </row>
    <row r="23" spans="1:23" ht="15.75" customHeight="1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</row>
    <row r="24" spans="1:23" ht="42" customHeight="1" x14ac:dyDescent="0.25">
      <c r="A24" s="53">
        <v>1</v>
      </c>
      <c r="B24" s="53" t="s">
        <v>146</v>
      </c>
      <c r="C24" s="53">
        <v>3</v>
      </c>
      <c r="D24" s="53">
        <v>5</v>
      </c>
      <c r="E24" s="53">
        <v>0</v>
      </c>
      <c r="F24" s="53">
        <v>350</v>
      </c>
      <c r="G24" s="53">
        <v>1</v>
      </c>
      <c r="H24" s="53">
        <v>2810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</row>
    <row r="25" spans="1:23" x14ac:dyDescent="0.25">
      <c r="A25" s="6" t="s">
        <v>147</v>
      </c>
    </row>
    <row r="26" spans="1:23" x14ac:dyDescent="0.25">
      <c r="A26" s="6" t="s">
        <v>124</v>
      </c>
      <c r="H26" s="21"/>
      <c r="I26" s="71" t="s">
        <v>122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23" x14ac:dyDescent="0.25">
      <c r="A27" s="6" t="s">
        <v>125</v>
      </c>
      <c r="H27" s="21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23" x14ac:dyDescent="0.25">
      <c r="A28" s="6" t="s">
        <v>119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3" x14ac:dyDescent="0.25">
      <c r="A29" s="6" t="s">
        <v>168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x14ac:dyDescent="0.25">
      <c r="A30" s="6" t="s">
        <v>121</v>
      </c>
    </row>
    <row r="31" spans="1:23" x14ac:dyDescent="0.25">
      <c r="A31" s="6" t="s">
        <v>169</v>
      </c>
    </row>
  </sheetData>
  <mergeCells count="17">
    <mergeCell ref="L29:W29"/>
    <mergeCell ref="B21:E21"/>
    <mergeCell ref="F21:K21"/>
    <mergeCell ref="L21:R21"/>
    <mergeCell ref="Q20:R20"/>
    <mergeCell ref="I26:R26"/>
    <mergeCell ref="A5:R5"/>
    <mergeCell ref="A7:R7"/>
    <mergeCell ref="A8:R8"/>
    <mergeCell ref="A10:R10"/>
    <mergeCell ref="A12:R12"/>
    <mergeCell ref="A11:R11"/>
    <mergeCell ref="A13:R13"/>
    <mergeCell ref="A14:R14"/>
    <mergeCell ref="A15:R15"/>
    <mergeCell ref="A17:R17"/>
    <mergeCell ref="A18:R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zoomScaleNormal="100" workbookViewId="0">
      <selection activeCell="B29" sqref="B29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x14ac:dyDescent="0.25">
      <c r="A4" s="67" t="s">
        <v>42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68" t="str">
        <f>'ф.9в-1_т.2'!A10:R10</f>
        <v>предоставляемые АО "Международный аэропорт "Калуга"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x14ac:dyDescent="0.25">
      <c r="A8" s="68" t="str">
        <f>'ф.9в-1_т.2'!A11:R11</f>
        <v>на территории Российской Федерации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x14ac:dyDescent="0.25">
      <c r="A9" s="68" t="str">
        <f>'ф.9в-1_т.2'!A12:R12</f>
        <v>наименование аэропорта:  Калуга (Грабцево)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x14ac:dyDescent="0.25">
      <c r="A10" s="68" t="s">
        <v>153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x14ac:dyDescent="0.25">
      <c r="A11" s="68" t="s">
        <v>8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x14ac:dyDescent="0.25">
      <c r="A12" s="72" t="str">
        <f>'ф.9в-1_т.2'!A15:R15</f>
        <v>адрес организации:  248035, РФ, город Калуга, улица Взлётная, дом 46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x14ac:dyDescent="0.25">
      <c r="A13" s="12" t="str">
        <f>'ф.9в-1_т.2'!A16</f>
        <v>руководитель: Генеральный директор Кутушев Салават Шайхил-Исламович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72" t="str">
        <f>'ф.9в-1_т.2'!A17:R17</f>
        <v>контактные данные: тел. приёмной +7 (4842) 27-98-10; Факс +7 (4842) 27-98-27; e-mail: info@klf.aero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5.75" customHeight="1" x14ac:dyDescent="0.25">
      <c r="A16" s="11"/>
      <c r="B16" s="11"/>
      <c r="C16" s="11"/>
      <c r="D16" s="11"/>
      <c r="E16" s="11"/>
      <c r="F16" s="26"/>
      <c r="G16" s="26"/>
      <c r="H16" s="26"/>
      <c r="I16" s="26"/>
      <c r="J16" s="31" t="s">
        <v>7</v>
      </c>
    </row>
    <row r="17" spans="1:10" ht="28.5" customHeight="1" x14ac:dyDescent="0.25">
      <c r="A17" s="70" t="s">
        <v>13</v>
      </c>
      <c r="B17" s="70" t="s">
        <v>155</v>
      </c>
      <c r="C17" s="70" t="s">
        <v>40</v>
      </c>
      <c r="D17" s="70"/>
      <c r="E17" s="70" t="s">
        <v>39</v>
      </c>
      <c r="F17" s="70"/>
      <c r="G17" s="70"/>
      <c r="H17" s="70"/>
      <c r="I17" s="70"/>
      <c r="J17" s="70"/>
    </row>
    <row r="18" spans="1:10" ht="30" customHeight="1" x14ac:dyDescent="0.25">
      <c r="A18" s="70"/>
      <c r="B18" s="70"/>
      <c r="C18" s="70"/>
      <c r="D18" s="70"/>
      <c r="E18" s="70" t="s">
        <v>38</v>
      </c>
      <c r="F18" s="70"/>
      <c r="G18" s="70" t="s">
        <v>37</v>
      </c>
      <c r="H18" s="70"/>
      <c r="I18" s="70" t="s">
        <v>36</v>
      </c>
      <c r="J18" s="70" t="s">
        <v>35</v>
      </c>
    </row>
    <row r="19" spans="1:10" ht="43.5" customHeight="1" x14ac:dyDescent="0.25">
      <c r="A19" s="70"/>
      <c r="B19" s="70"/>
      <c r="C19" s="28" t="s">
        <v>34</v>
      </c>
      <c r="D19" s="28" t="s">
        <v>33</v>
      </c>
      <c r="E19" s="28" t="s">
        <v>32</v>
      </c>
      <c r="F19" s="28" t="s">
        <v>31</v>
      </c>
      <c r="G19" s="28" t="s">
        <v>32</v>
      </c>
      <c r="H19" s="28" t="s">
        <v>31</v>
      </c>
      <c r="I19" s="70"/>
      <c r="J19" s="70"/>
    </row>
    <row r="20" spans="1:10" ht="15.75" customHeight="1" x14ac:dyDescent="0.25">
      <c r="A20" s="16">
        <v>1</v>
      </c>
      <c r="B20" s="16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6">
        <v>9</v>
      </c>
      <c r="I20" s="16">
        <v>10</v>
      </c>
      <c r="J20" s="16">
        <v>11</v>
      </c>
    </row>
    <row r="21" spans="1:10" ht="61.5" customHeight="1" x14ac:dyDescent="0.25">
      <c r="A21" s="28">
        <v>1</v>
      </c>
      <c r="B21" s="43" t="s">
        <v>154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ht="106.5" customHeight="1" x14ac:dyDescent="0.25">
      <c r="A22" s="40">
        <v>2</v>
      </c>
      <c r="B22" s="43" t="s">
        <v>156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ht="108" customHeight="1" x14ac:dyDescent="0.25">
      <c r="A23" s="40">
        <v>3</v>
      </c>
      <c r="B23" s="43" t="s">
        <v>157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ht="30" x14ac:dyDescent="0.25">
      <c r="A24" s="42">
        <v>4</v>
      </c>
      <c r="B24" s="43" t="s">
        <v>167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6" spans="1:10" x14ac:dyDescent="0.25">
      <c r="A26" s="32"/>
    </row>
    <row r="27" spans="1:10" x14ac:dyDescent="0.25">
      <c r="A27" s="32"/>
    </row>
    <row r="28" spans="1:10" x14ac:dyDescent="0.25">
      <c r="A28" s="32"/>
    </row>
    <row r="29" spans="1:10" x14ac:dyDescent="0.25">
      <c r="A29" s="32"/>
    </row>
    <row r="30" spans="1:10" x14ac:dyDescent="0.25">
      <c r="A30" s="33"/>
    </row>
  </sheetData>
  <mergeCells count="21"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zoomScaleSheetLayoutView="100" workbookViewId="0">
      <selection activeCell="A11" sqref="A11:G11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66" t="s">
        <v>54</v>
      </c>
      <c r="B1" s="66"/>
      <c r="C1" s="66"/>
      <c r="D1" s="66"/>
      <c r="E1" s="66"/>
      <c r="F1" s="66"/>
      <c r="G1" s="66"/>
    </row>
    <row r="2" spans="1:7" ht="15.75" x14ac:dyDescent="0.25">
      <c r="A2" s="67" t="s">
        <v>44</v>
      </c>
      <c r="B2" s="67"/>
      <c r="C2" s="67"/>
      <c r="D2" s="67"/>
      <c r="E2" s="67"/>
      <c r="F2" s="67"/>
      <c r="G2" s="67"/>
    </row>
    <row r="3" spans="1:7" ht="15.75" x14ac:dyDescent="0.25">
      <c r="A3" s="67" t="s">
        <v>53</v>
      </c>
      <c r="B3" s="67"/>
      <c r="C3" s="67"/>
      <c r="D3" s="67"/>
      <c r="E3" s="67"/>
      <c r="F3" s="67"/>
      <c r="G3" s="67"/>
    </row>
    <row r="4" spans="1:7" ht="15.75" x14ac:dyDescent="0.25">
      <c r="A4" s="67" t="s">
        <v>52</v>
      </c>
      <c r="B4" s="67"/>
      <c r="C4" s="67"/>
      <c r="D4" s="67"/>
      <c r="E4" s="67"/>
      <c r="F4" s="67"/>
      <c r="G4" s="67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41"/>
      <c r="B6" s="41"/>
      <c r="C6" s="41"/>
      <c r="D6" s="41"/>
      <c r="E6" s="41"/>
      <c r="F6" s="41"/>
      <c r="G6" s="41"/>
    </row>
    <row r="7" spans="1:7" x14ac:dyDescent="0.25">
      <c r="A7" s="68" t="str">
        <f>'[5]ф.9г-1'!A7:J7</f>
        <v>предоставляемые АО "Международный аэропорт "Калуга"</v>
      </c>
      <c r="B7" s="68"/>
      <c r="C7" s="68"/>
      <c r="D7" s="68"/>
      <c r="E7" s="68"/>
      <c r="F7" s="68"/>
      <c r="G7" s="68"/>
    </row>
    <row r="8" spans="1:7" x14ac:dyDescent="0.25">
      <c r="A8" s="68" t="s">
        <v>9</v>
      </c>
      <c r="B8" s="68"/>
      <c r="C8" s="68"/>
      <c r="D8" s="68"/>
      <c r="E8" s="68"/>
      <c r="F8" s="68"/>
      <c r="G8" s="68"/>
    </row>
    <row r="9" spans="1:7" x14ac:dyDescent="0.25">
      <c r="A9" s="68" t="str">
        <f>'[5]ф.9г-1'!A9:J9</f>
        <v>наименование аэропорта:  Калуга (Грабцево)</v>
      </c>
      <c r="B9" s="68"/>
      <c r="C9" s="68"/>
      <c r="D9" s="68"/>
      <c r="E9" s="68"/>
      <c r="F9" s="68"/>
      <c r="G9" s="68"/>
    </row>
    <row r="10" spans="1:7" x14ac:dyDescent="0.25">
      <c r="A10" s="68" t="str">
        <f>'ф.9г-1'!A10:J10</f>
        <v>за период летний сезон 2021</v>
      </c>
      <c r="B10" s="68"/>
      <c r="C10" s="68"/>
      <c r="D10" s="68"/>
      <c r="E10" s="68"/>
      <c r="F10" s="68"/>
      <c r="G10" s="68"/>
    </row>
    <row r="11" spans="1:7" x14ac:dyDescent="0.25">
      <c r="A11" s="68" t="s">
        <v>8</v>
      </c>
      <c r="B11" s="68"/>
      <c r="C11" s="68"/>
      <c r="D11" s="68"/>
      <c r="E11" s="68"/>
      <c r="F11" s="68"/>
      <c r="G11" s="68"/>
    </row>
    <row r="12" spans="1:7" x14ac:dyDescent="0.25">
      <c r="A12" s="68" t="str">
        <f>'[5]ф.9г-1'!A12:J12</f>
        <v>адрес организации:  248035, РФ, город Калуга, улица Взлётная, дом 46</v>
      </c>
      <c r="B12" s="68"/>
      <c r="C12" s="68"/>
      <c r="D12" s="68"/>
      <c r="E12" s="68"/>
      <c r="F12" s="68"/>
      <c r="G12" s="68"/>
    </row>
    <row r="13" spans="1:7" x14ac:dyDescent="0.25">
      <c r="A13" s="11" t="str">
        <f>'[5]ф.9г-1'!A13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</row>
    <row r="14" spans="1:7" x14ac:dyDescent="0.25">
      <c r="A14" s="68" t="str">
        <f>'[5]ф.9г-1'!A14:J14</f>
        <v>контактные данные: тел. приёмной +7 (4842) 27-98-10; Факс +7 (4842) 27-98-27; e-mail: info@klf.aero</v>
      </c>
      <c r="B14" s="68"/>
      <c r="C14" s="68"/>
      <c r="D14" s="68"/>
      <c r="E14" s="68"/>
      <c r="F14" s="68"/>
      <c r="G14" s="68"/>
    </row>
    <row r="15" spans="1:7" x14ac:dyDescent="0.25">
      <c r="A15" s="68"/>
      <c r="B15" s="68"/>
      <c r="C15" s="68"/>
      <c r="D15" s="68"/>
      <c r="E15" s="68"/>
      <c r="F15" s="68"/>
      <c r="G15" s="68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23" customHeight="1" x14ac:dyDescent="0.25">
      <c r="A17" s="40" t="s">
        <v>13</v>
      </c>
      <c r="B17" s="40" t="s">
        <v>51</v>
      </c>
      <c r="C17" s="40" t="s">
        <v>50</v>
      </c>
      <c r="D17" s="40" t="s">
        <v>49</v>
      </c>
      <c r="E17" s="40" t="s">
        <v>48</v>
      </c>
      <c r="F17" s="40" t="s">
        <v>47</v>
      </c>
      <c r="G17" s="40" t="s">
        <v>46</v>
      </c>
    </row>
    <row r="18" spans="1:7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25.25" customHeight="1" x14ac:dyDescent="0.25">
      <c r="A19" s="29">
        <v>1</v>
      </c>
      <c r="B19" s="40" t="s">
        <v>133</v>
      </c>
      <c r="C19" s="29">
        <v>6</v>
      </c>
      <c r="D19" s="29">
        <v>6</v>
      </c>
      <c r="E19" s="30">
        <v>6</v>
      </c>
      <c r="F19" s="40">
        <v>0</v>
      </c>
      <c r="G19" s="29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15:G15"/>
    <mergeCell ref="A8:G8"/>
    <mergeCell ref="A9:G9"/>
    <mergeCell ref="A10:G10"/>
    <mergeCell ref="A11:G11"/>
    <mergeCell ref="A12:G12"/>
    <mergeCell ref="A14:G14"/>
    <mergeCell ref="A7:G7"/>
    <mergeCell ref="A1:G1"/>
    <mergeCell ref="A2:G2"/>
    <mergeCell ref="A3:G3"/>
    <mergeCell ref="A4:G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" zoomScaleNormal="100" workbookViewId="0">
      <selection activeCell="C51" sqref="C51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66" t="s">
        <v>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x14ac:dyDescent="0.25">
      <c r="A4" s="67" t="s">
        <v>91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2" t="str">
        <f>'ф.9г-2'!A7:G7</f>
        <v>предоставляемые АО "Международный аэропорт "Калуга"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 t="str">
        <f>'ф.9г-2'!A9:G9</f>
        <v>наименование аэропорта:  Калуга (Грабцево)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 t="str">
        <f>'ф.9г-2'!A10:G10</f>
        <v>за период летний сезон 2021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 t="str">
        <f>'ф.9г-2'!A12:G12</f>
        <v>адрес организации:  248035, РФ, город Калуга, улица Взлётная, дом 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 t="str">
        <f>'ф.9г-2'!A13</f>
        <v>руководитель: Генеральный директор Кутушев Салават Шайхил-Исламович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2" t="str">
        <f>'ф.9г-2'!A14:G14</f>
        <v>контактные данные: тел. приёмной +7 (4842) 27-98-10; Факс +7 (4842) 27-98-27; e-mail: info@klf.aero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56.25" customHeight="1" x14ac:dyDescent="0.25">
      <c r="A16" s="14" t="s">
        <v>13</v>
      </c>
      <c r="B16" s="77" t="s">
        <v>84</v>
      </c>
      <c r="C16" s="70" t="s">
        <v>90</v>
      </c>
      <c r="D16" s="70"/>
      <c r="E16" s="70"/>
      <c r="F16" s="70" t="s">
        <v>89</v>
      </c>
      <c r="G16" s="70"/>
      <c r="H16" s="70"/>
      <c r="I16" s="70" t="s">
        <v>88</v>
      </c>
      <c r="J16" s="70"/>
      <c r="K16" s="70"/>
      <c r="L16" s="70" t="s">
        <v>87</v>
      </c>
      <c r="M16" s="70"/>
      <c r="N16" s="70"/>
      <c r="O16" s="73" t="s">
        <v>86</v>
      </c>
      <c r="P16" s="73" t="s">
        <v>85</v>
      </c>
    </row>
    <row r="17" spans="1:16" ht="92.25" customHeight="1" x14ac:dyDescent="0.25">
      <c r="A17" s="15"/>
      <c r="B17" s="78"/>
      <c r="C17" s="14" t="s">
        <v>83</v>
      </c>
      <c r="D17" s="14" t="s">
        <v>82</v>
      </c>
      <c r="E17" s="14" t="s">
        <v>81</v>
      </c>
      <c r="F17" s="14" t="s">
        <v>83</v>
      </c>
      <c r="G17" s="14" t="s">
        <v>82</v>
      </c>
      <c r="H17" s="14" t="s">
        <v>81</v>
      </c>
      <c r="I17" s="14" t="s">
        <v>83</v>
      </c>
      <c r="J17" s="14" t="s">
        <v>82</v>
      </c>
      <c r="K17" s="14" t="s">
        <v>81</v>
      </c>
      <c r="L17" s="14" t="s">
        <v>83</v>
      </c>
      <c r="M17" s="14" t="s">
        <v>82</v>
      </c>
      <c r="N17" s="14" t="s">
        <v>81</v>
      </c>
      <c r="O17" s="73"/>
      <c r="P17" s="73"/>
    </row>
    <row r="18" spans="1:16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4.25" customHeight="1" x14ac:dyDescent="0.25">
      <c r="A19" s="73">
        <v>1</v>
      </c>
      <c r="B19" s="73" t="s">
        <v>6</v>
      </c>
      <c r="C19" s="17" t="s">
        <v>80</v>
      </c>
      <c r="D19" s="74" t="s">
        <v>151</v>
      </c>
      <c r="E19" s="74" t="s">
        <v>152</v>
      </c>
      <c r="F19" s="73" t="s">
        <v>148</v>
      </c>
      <c r="G19" s="74" t="s">
        <v>151</v>
      </c>
      <c r="H19" s="74" t="s">
        <v>152</v>
      </c>
      <c r="I19" s="73" t="s">
        <v>149</v>
      </c>
      <c r="J19" s="74" t="s">
        <v>151</v>
      </c>
      <c r="K19" s="74" t="s">
        <v>152</v>
      </c>
      <c r="L19" s="73">
        <v>0</v>
      </c>
      <c r="M19" s="74" t="s">
        <v>151</v>
      </c>
      <c r="N19" s="74" t="s">
        <v>152</v>
      </c>
      <c r="O19" s="73" t="s">
        <v>148</v>
      </c>
      <c r="P19" s="73">
        <v>0</v>
      </c>
    </row>
    <row r="20" spans="1:16" ht="15" customHeight="1" x14ac:dyDescent="0.25">
      <c r="A20" s="73"/>
      <c r="B20" s="81"/>
      <c r="C20" s="17" t="s">
        <v>79</v>
      </c>
      <c r="D20" s="75"/>
      <c r="E20" s="75"/>
      <c r="F20" s="73"/>
      <c r="G20" s="75"/>
      <c r="H20" s="75"/>
      <c r="I20" s="73"/>
      <c r="J20" s="75"/>
      <c r="K20" s="75"/>
      <c r="L20" s="73"/>
      <c r="M20" s="75"/>
      <c r="N20" s="75"/>
      <c r="O20" s="73"/>
      <c r="P20" s="73"/>
    </row>
    <row r="21" spans="1:16" ht="29.25" customHeight="1" x14ac:dyDescent="0.25">
      <c r="A21" s="73"/>
      <c r="B21" s="81"/>
      <c r="C21" s="17" t="s">
        <v>78</v>
      </c>
      <c r="D21" s="75"/>
      <c r="E21" s="75"/>
      <c r="F21" s="73"/>
      <c r="G21" s="75"/>
      <c r="H21" s="75"/>
      <c r="I21" s="73"/>
      <c r="J21" s="75"/>
      <c r="K21" s="75"/>
      <c r="L21" s="73"/>
      <c r="M21" s="75"/>
      <c r="N21" s="75"/>
      <c r="O21" s="73"/>
      <c r="P21" s="73"/>
    </row>
    <row r="22" spans="1:16" ht="42.75" customHeight="1" x14ac:dyDescent="0.25">
      <c r="A22" s="73"/>
      <c r="B22" s="81"/>
      <c r="C22" s="17" t="s">
        <v>77</v>
      </c>
      <c r="D22" s="75"/>
      <c r="E22" s="75"/>
      <c r="F22" s="73"/>
      <c r="G22" s="75"/>
      <c r="H22" s="75"/>
      <c r="I22" s="73"/>
      <c r="J22" s="75"/>
      <c r="K22" s="75"/>
      <c r="L22" s="73"/>
      <c r="M22" s="75"/>
      <c r="N22" s="75"/>
      <c r="O22" s="73"/>
      <c r="P22" s="73"/>
    </row>
    <row r="23" spans="1:16" ht="28.5" customHeight="1" x14ac:dyDescent="0.25">
      <c r="A23" s="73"/>
      <c r="B23" s="81"/>
      <c r="C23" s="17" t="s">
        <v>76</v>
      </c>
      <c r="D23" s="75"/>
      <c r="E23" s="75"/>
      <c r="F23" s="73"/>
      <c r="G23" s="75"/>
      <c r="H23" s="75"/>
      <c r="I23" s="73"/>
      <c r="J23" s="75"/>
      <c r="K23" s="75"/>
      <c r="L23" s="73"/>
      <c r="M23" s="75"/>
      <c r="N23" s="75"/>
      <c r="O23" s="73"/>
      <c r="P23" s="73"/>
    </row>
    <row r="24" spans="1:16" ht="66" customHeight="1" x14ac:dyDescent="0.25">
      <c r="A24" s="73"/>
      <c r="B24" s="81"/>
      <c r="C24" s="17" t="s">
        <v>75</v>
      </c>
      <c r="D24" s="75"/>
      <c r="E24" s="75"/>
      <c r="F24" s="73"/>
      <c r="G24" s="75"/>
      <c r="H24" s="75"/>
      <c r="I24" s="73"/>
      <c r="J24" s="75"/>
      <c r="K24" s="75"/>
      <c r="L24" s="73"/>
      <c r="M24" s="75"/>
      <c r="N24" s="75"/>
      <c r="O24" s="73"/>
      <c r="P24" s="73"/>
    </row>
    <row r="25" spans="1:16" ht="136.5" customHeight="1" x14ac:dyDescent="0.25">
      <c r="A25" s="18">
        <v>2</v>
      </c>
      <c r="B25" s="14" t="s">
        <v>74</v>
      </c>
      <c r="C25" s="17" t="s">
        <v>73</v>
      </c>
      <c r="D25" s="75"/>
      <c r="E25" s="75"/>
      <c r="F25" s="73"/>
      <c r="G25" s="75"/>
      <c r="H25" s="75"/>
      <c r="I25" s="73"/>
      <c r="J25" s="75"/>
      <c r="K25" s="75"/>
      <c r="L25" s="73"/>
      <c r="M25" s="75"/>
      <c r="N25" s="75"/>
      <c r="O25" s="73"/>
      <c r="P25" s="73"/>
    </row>
    <row r="26" spans="1:16" ht="27.75" customHeight="1" x14ac:dyDescent="0.25">
      <c r="A26" s="73">
        <v>3</v>
      </c>
      <c r="B26" s="73" t="s">
        <v>12</v>
      </c>
      <c r="C26" s="17" t="s">
        <v>72</v>
      </c>
      <c r="D26" s="75"/>
      <c r="E26" s="75"/>
      <c r="F26" s="73"/>
      <c r="G26" s="75"/>
      <c r="H26" s="75"/>
      <c r="I26" s="73"/>
      <c r="J26" s="75"/>
      <c r="K26" s="75"/>
      <c r="L26" s="73"/>
      <c r="M26" s="75"/>
      <c r="N26" s="75"/>
      <c r="O26" s="73"/>
      <c r="P26" s="73"/>
    </row>
    <row r="27" spans="1:16" ht="48" customHeight="1" x14ac:dyDescent="0.25">
      <c r="A27" s="73"/>
      <c r="B27" s="73"/>
      <c r="C27" s="17" t="s">
        <v>71</v>
      </c>
      <c r="D27" s="75"/>
      <c r="E27" s="75"/>
      <c r="F27" s="73"/>
      <c r="G27" s="75"/>
      <c r="H27" s="75"/>
      <c r="I27" s="73"/>
      <c r="J27" s="75"/>
      <c r="K27" s="75"/>
      <c r="L27" s="73"/>
      <c r="M27" s="75"/>
      <c r="N27" s="75"/>
      <c r="O27" s="73"/>
      <c r="P27" s="73"/>
    </row>
    <row r="28" spans="1:16" ht="13.5" customHeight="1" x14ac:dyDescent="0.25">
      <c r="A28" s="73"/>
      <c r="B28" s="73"/>
      <c r="C28" s="17" t="s">
        <v>70</v>
      </c>
      <c r="D28" s="75"/>
      <c r="E28" s="75"/>
      <c r="F28" s="73"/>
      <c r="G28" s="75"/>
      <c r="H28" s="75"/>
      <c r="I28" s="73"/>
      <c r="J28" s="75"/>
      <c r="K28" s="75"/>
      <c r="L28" s="73"/>
      <c r="M28" s="75"/>
      <c r="N28" s="75"/>
      <c r="O28" s="73"/>
      <c r="P28" s="73"/>
    </row>
    <row r="29" spans="1:16" ht="18" customHeight="1" x14ac:dyDescent="0.25">
      <c r="A29" s="73"/>
      <c r="B29" s="73"/>
      <c r="C29" s="17" t="s">
        <v>69</v>
      </c>
      <c r="D29" s="75"/>
      <c r="E29" s="75"/>
      <c r="F29" s="73"/>
      <c r="G29" s="75"/>
      <c r="H29" s="75"/>
      <c r="I29" s="73"/>
      <c r="J29" s="75"/>
      <c r="K29" s="75"/>
      <c r="L29" s="73"/>
      <c r="M29" s="75"/>
      <c r="N29" s="75"/>
      <c r="O29" s="73"/>
      <c r="P29" s="73"/>
    </row>
    <row r="30" spans="1:16" x14ac:dyDescent="0.25">
      <c r="A30" s="73"/>
      <c r="B30" s="73"/>
      <c r="C30" s="17" t="s">
        <v>68</v>
      </c>
      <c r="D30" s="75"/>
      <c r="E30" s="75"/>
      <c r="F30" s="73"/>
      <c r="G30" s="75"/>
      <c r="H30" s="75"/>
      <c r="I30" s="73"/>
      <c r="J30" s="75"/>
      <c r="K30" s="75"/>
      <c r="L30" s="73"/>
      <c r="M30" s="75"/>
      <c r="N30" s="75"/>
      <c r="O30" s="73"/>
      <c r="P30" s="73"/>
    </row>
    <row r="31" spans="1:16" x14ac:dyDescent="0.25">
      <c r="A31" s="73"/>
      <c r="B31" s="73"/>
      <c r="C31" s="17" t="s">
        <v>67</v>
      </c>
      <c r="D31" s="75"/>
      <c r="E31" s="75"/>
      <c r="F31" s="73"/>
      <c r="G31" s="75"/>
      <c r="H31" s="75"/>
      <c r="I31" s="73"/>
      <c r="J31" s="75"/>
      <c r="K31" s="75"/>
      <c r="L31" s="73"/>
      <c r="M31" s="75"/>
      <c r="N31" s="75"/>
      <c r="O31" s="73"/>
      <c r="P31" s="73"/>
    </row>
    <row r="32" spans="1:16" ht="15.75" customHeight="1" x14ac:dyDescent="0.25">
      <c r="A32" s="73"/>
      <c r="B32" s="73"/>
      <c r="C32" s="17" t="s">
        <v>66</v>
      </c>
      <c r="D32" s="75"/>
      <c r="E32" s="75"/>
      <c r="F32" s="73"/>
      <c r="G32" s="75"/>
      <c r="H32" s="75"/>
      <c r="I32" s="73"/>
      <c r="J32" s="75"/>
      <c r="K32" s="75"/>
      <c r="L32" s="73"/>
      <c r="M32" s="75"/>
      <c r="N32" s="75"/>
      <c r="O32" s="73"/>
      <c r="P32" s="73"/>
    </row>
    <row r="33" spans="1:16" ht="38.25" customHeight="1" x14ac:dyDescent="0.25">
      <c r="A33" s="73"/>
      <c r="B33" s="73"/>
      <c r="C33" s="17" t="s">
        <v>65</v>
      </c>
      <c r="D33" s="75"/>
      <c r="E33" s="75"/>
      <c r="F33" s="73"/>
      <c r="G33" s="75"/>
      <c r="H33" s="75"/>
      <c r="I33" s="73"/>
      <c r="J33" s="75"/>
      <c r="K33" s="75"/>
      <c r="L33" s="73"/>
      <c r="M33" s="75"/>
      <c r="N33" s="75"/>
      <c r="O33" s="73"/>
      <c r="P33" s="73"/>
    </row>
    <row r="34" spans="1:16" ht="31.5" customHeight="1" x14ac:dyDescent="0.25">
      <c r="A34" s="73"/>
      <c r="B34" s="73"/>
      <c r="C34" s="17" t="s">
        <v>64</v>
      </c>
      <c r="D34" s="75"/>
      <c r="E34" s="75"/>
      <c r="F34" s="73"/>
      <c r="G34" s="75"/>
      <c r="H34" s="75"/>
      <c r="I34" s="73"/>
      <c r="J34" s="75"/>
      <c r="K34" s="75"/>
      <c r="L34" s="73"/>
      <c r="M34" s="75"/>
      <c r="N34" s="75"/>
      <c r="O34" s="73"/>
      <c r="P34" s="73"/>
    </row>
    <row r="35" spans="1:16" ht="90.75" customHeight="1" x14ac:dyDescent="0.25">
      <c r="A35" s="73"/>
      <c r="B35" s="73"/>
      <c r="C35" s="17" t="s">
        <v>63</v>
      </c>
      <c r="D35" s="75"/>
      <c r="E35" s="75"/>
      <c r="F35" s="73"/>
      <c r="G35" s="75"/>
      <c r="H35" s="75"/>
      <c r="I35" s="73"/>
      <c r="J35" s="75"/>
      <c r="K35" s="75"/>
      <c r="L35" s="73"/>
      <c r="M35" s="75"/>
      <c r="N35" s="75"/>
      <c r="O35" s="73"/>
      <c r="P35" s="73"/>
    </row>
    <row r="36" spans="1:16" ht="77.25" customHeight="1" x14ac:dyDescent="0.25">
      <c r="A36" s="14">
        <v>3</v>
      </c>
      <c r="B36" s="14" t="s">
        <v>11</v>
      </c>
      <c r="C36" s="17" t="s">
        <v>62</v>
      </c>
      <c r="D36" s="75"/>
      <c r="E36" s="75"/>
      <c r="F36" s="73"/>
      <c r="G36" s="75"/>
      <c r="H36" s="75"/>
      <c r="I36" s="73"/>
      <c r="J36" s="75"/>
      <c r="K36" s="75"/>
      <c r="L36" s="73"/>
      <c r="M36" s="75"/>
      <c r="N36" s="75"/>
      <c r="O36" s="73"/>
      <c r="P36" s="73"/>
    </row>
    <row r="37" spans="1:16" ht="24.75" customHeight="1" x14ac:dyDescent="0.25">
      <c r="A37" s="73">
        <v>4</v>
      </c>
      <c r="B37" s="80" t="s">
        <v>10</v>
      </c>
      <c r="C37" s="17" t="s">
        <v>61</v>
      </c>
      <c r="D37" s="75"/>
      <c r="E37" s="75"/>
      <c r="F37" s="73"/>
      <c r="G37" s="75"/>
      <c r="H37" s="75"/>
      <c r="I37" s="73"/>
      <c r="J37" s="75"/>
      <c r="K37" s="75"/>
      <c r="L37" s="73"/>
      <c r="M37" s="75"/>
      <c r="N37" s="75"/>
      <c r="O37" s="73"/>
      <c r="P37" s="73"/>
    </row>
    <row r="38" spans="1:16" ht="51.75" customHeight="1" x14ac:dyDescent="0.25">
      <c r="A38" s="73"/>
      <c r="B38" s="80"/>
      <c r="C38" s="17" t="s">
        <v>60</v>
      </c>
      <c r="D38" s="75"/>
      <c r="E38" s="75"/>
      <c r="F38" s="73"/>
      <c r="G38" s="75"/>
      <c r="H38" s="75"/>
      <c r="I38" s="73"/>
      <c r="J38" s="75"/>
      <c r="K38" s="75"/>
      <c r="L38" s="73"/>
      <c r="M38" s="75"/>
      <c r="N38" s="75"/>
      <c r="O38" s="73"/>
      <c r="P38" s="73"/>
    </row>
    <row r="39" spans="1:16" ht="15.75" customHeight="1" x14ac:dyDescent="0.25">
      <c r="A39" s="73"/>
      <c r="B39" s="80"/>
      <c r="C39" s="17" t="s">
        <v>59</v>
      </c>
      <c r="D39" s="75"/>
      <c r="E39" s="75"/>
      <c r="F39" s="73"/>
      <c r="G39" s="75"/>
      <c r="H39" s="75"/>
      <c r="I39" s="73"/>
      <c r="J39" s="75"/>
      <c r="K39" s="75"/>
      <c r="L39" s="73"/>
      <c r="M39" s="75"/>
      <c r="N39" s="75"/>
      <c r="O39" s="73"/>
      <c r="P39" s="73"/>
    </row>
    <row r="40" spans="1:16" ht="90" customHeight="1" x14ac:dyDescent="0.25">
      <c r="A40" s="73"/>
      <c r="B40" s="80"/>
      <c r="C40" s="17" t="s">
        <v>58</v>
      </c>
      <c r="D40" s="75"/>
      <c r="E40" s="75"/>
      <c r="F40" s="73"/>
      <c r="G40" s="75"/>
      <c r="H40" s="75"/>
      <c r="I40" s="73"/>
      <c r="J40" s="75"/>
      <c r="K40" s="75"/>
      <c r="L40" s="73"/>
      <c r="M40" s="75"/>
      <c r="N40" s="75"/>
      <c r="O40" s="73"/>
      <c r="P40" s="73"/>
    </row>
    <row r="41" spans="1:16" ht="49.5" customHeight="1" x14ac:dyDescent="0.25">
      <c r="A41" s="73"/>
      <c r="B41" s="80"/>
      <c r="C41" s="17" t="s">
        <v>57</v>
      </c>
      <c r="D41" s="75"/>
      <c r="E41" s="75"/>
      <c r="F41" s="73"/>
      <c r="G41" s="75"/>
      <c r="H41" s="75"/>
      <c r="I41" s="73"/>
      <c r="J41" s="75"/>
      <c r="K41" s="75"/>
      <c r="L41" s="73"/>
      <c r="M41" s="75"/>
      <c r="N41" s="75"/>
      <c r="O41" s="73"/>
      <c r="P41" s="73"/>
    </row>
    <row r="42" spans="1:16" ht="36.75" customHeight="1" x14ac:dyDescent="0.25">
      <c r="A42" s="73"/>
      <c r="B42" s="80"/>
      <c r="C42" s="17" t="s">
        <v>56</v>
      </c>
      <c r="D42" s="75"/>
      <c r="E42" s="75"/>
      <c r="F42" s="73"/>
      <c r="G42" s="75"/>
      <c r="H42" s="75"/>
      <c r="I42" s="73"/>
      <c r="J42" s="75"/>
      <c r="K42" s="75"/>
      <c r="L42" s="73"/>
      <c r="M42" s="75"/>
      <c r="N42" s="75"/>
      <c r="O42" s="73"/>
      <c r="P42" s="73"/>
    </row>
    <row r="43" spans="1:16" ht="49.5" customHeight="1" x14ac:dyDescent="0.25">
      <c r="A43" s="73"/>
      <c r="B43" s="80"/>
      <c r="C43" s="17" t="s">
        <v>55</v>
      </c>
      <c r="D43" s="76"/>
      <c r="E43" s="76"/>
      <c r="F43" s="73"/>
      <c r="G43" s="76"/>
      <c r="H43" s="76"/>
      <c r="I43" s="73"/>
      <c r="J43" s="76"/>
      <c r="K43" s="76"/>
      <c r="L43" s="73"/>
      <c r="M43" s="76"/>
      <c r="N43" s="76"/>
      <c r="O43" s="73"/>
      <c r="P43" s="73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9" t="s">
        <v>150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B46" s="6" t="s">
        <v>125</v>
      </c>
    </row>
    <row r="47" spans="1:16" x14ac:dyDescent="0.25">
      <c r="B47" s="6" t="s">
        <v>119</v>
      </c>
    </row>
    <row r="48" spans="1:16" x14ac:dyDescent="0.25">
      <c r="B48" s="6" t="s">
        <v>120</v>
      </c>
    </row>
    <row r="49" spans="2:2" x14ac:dyDescent="0.25">
      <c r="B49" s="6" t="s">
        <v>121</v>
      </c>
    </row>
    <row r="50" spans="2:2" x14ac:dyDescent="0.25">
      <c r="B50" s="6" t="s">
        <v>123</v>
      </c>
    </row>
  </sheetData>
  <mergeCells count="30"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  <mergeCell ref="B16:B17"/>
    <mergeCell ref="G19:G43"/>
    <mergeCell ref="D19:D43"/>
    <mergeCell ref="J19:J43"/>
    <mergeCell ref="M19:M43"/>
    <mergeCell ref="E19:E43"/>
    <mergeCell ref="H19:H43"/>
    <mergeCell ref="K19:K43"/>
    <mergeCell ref="P19:P43"/>
    <mergeCell ref="O16:O17"/>
    <mergeCell ref="O19:O43"/>
    <mergeCell ref="F19:F43"/>
    <mergeCell ref="L16:N16"/>
    <mergeCell ref="N19:N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5" zoomScaleNormal="100" workbookViewId="0">
      <selection activeCell="O22" sqref="O22"/>
    </sheetView>
  </sheetViews>
  <sheetFormatPr defaultRowHeight="15" x14ac:dyDescent="0.25"/>
  <cols>
    <col min="1" max="1" width="9.140625" style="6"/>
    <col min="2" max="2" width="14.5703125" style="6" customWidth="1"/>
    <col min="3" max="3" width="16" style="6" customWidth="1"/>
    <col min="4" max="4" width="17.5703125" style="6" customWidth="1"/>
    <col min="5" max="10" width="14.5703125" style="6" customWidth="1"/>
    <col min="11" max="11" width="14.5703125" style="50" customWidth="1"/>
    <col min="12" max="12" width="14.5703125" style="6" customWidth="1"/>
    <col min="13" max="13" width="14.5703125" style="50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66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 x14ac:dyDescent="0.25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x14ac:dyDescent="0.25">
      <c r="A3" s="67" t="s">
        <v>109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 x14ac:dyDescent="0.25">
      <c r="A4" s="67" t="s">
        <v>108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44"/>
      <c r="L5" s="23"/>
      <c r="M5" s="44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45"/>
      <c r="L6" s="12"/>
      <c r="M6" s="45"/>
    </row>
    <row r="7" spans="1:13" x14ac:dyDescent="0.25">
      <c r="A7" s="68" t="str">
        <f>'ф.9д-1  '!A6</f>
        <v>предоставляемые АО "Международный аэропорт "Калуга"</v>
      </c>
      <c r="B7" s="68"/>
      <c r="C7" s="68"/>
      <c r="D7" s="68"/>
      <c r="E7" s="68"/>
      <c r="F7" s="68"/>
      <c r="G7" s="68"/>
      <c r="H7" s="68"/>
      <c r="I7" s="68"/>
      <c r="J7" s="68"/>
      <c r="K7" s="46"/>
      <c r="L7" s="24"/>
      <c r="M7" s="46"/>
    </row>
    <row r="8" spans="1:13" x14ac:dyDescent="0.25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68"/>
      <c r="K8" s="46"/>
      <c r="L8" s="24"/>
      <c r="M8" s="46"/>
    </row>
    <row r="9" spans="1:13" x14ac:dyDescent="0.25">
      <c r="A9" s="68" t="str">
        <f>'ф.9д-1  '!A8</f>
        <v>наименование аэропорта:  Калуга (Грабцево)</v>
      </c>
      <c r="B9" s="68"/>
      <c r="C9" s="68"/>
      <c r="D9" s="68"/>
      <c r="E9" s="68"/>
      <c r="F9" s="68"/>
      <c r="G9" s="68"/>
      <c r="H9" s="68"/>
      <c r="I9" s="68"/>
      <c r="J9" s="68"/>
      <c r="K9" s="46"/>
      <c r="L9" s="24"/>
      <c r="M9" s="46"/>
    </row>
    <row r="10" spans="1:13" s="20" customFormat="1" x14ac:dyDescent="0.25">
      <c r="A10" s="82" t="str">
        <f>'ф.9д-1  '!A9</f>
        <v>за период летний сезон 2021</v>
      </c>
      <c r="B10" s="82"/>
      <c r="C10" s="82"/>
      <c r="D10" s="82"/>
      <c r="E10" s="82"/>
      <c r="F10" s="82"/>
      <c r="G10" s="82"/>
      <c r="H10" s="82"/>
      <c r="I10" s="82"/>
      <c r="J10" s="82"/>
      <c r="K10" s="47"/>
      <c r="L10" s="25"/>
      <c r="M10" s="47"/>
    </row>
    <row r="11" spans="1:13" x14ac:dyDescent="0.25">
      <c r="A11" s="68" t="s">
        <v>8</v>
      </c>
      <c r="B11" s="68"/>
      <c r="C11" s="68"/>
      <c r="D11" s="68"/>
      <c r="E11" s="68"/>
      <c r="F11" s="68"/>
      <c r="G11" s="68"/>
      <c r="H11" s="68"/>
      <c r="I11" s="68"/>
      <c r="J11" s="68"/>
      <c r="K11" s="46"/>
      <c r="L11" s="24"/>
      <c r="M11" s="46"/>
    </row>
    <row r="12" spans="1:13" x14ac:dyDescent="0.25">
      <c r="A12" s="68" t="str">
        <f>'ф.9д-1  '!A11</f>
        <v>адрес организации:  248035, РФ, город Калуга, улица Взлётная, дом 46</v>
      </c>
      <c r="B12" s="68"/>
      <c r="C12" s="68"/>
      <c r="D12" s="68"/>
      <c r="E12" s="68"/>
      <c r="F12" s="68"/>
      <c r="G12" s="68"/>
      <c r="H12" s="68"/>
      <c r="I12" s="68"/>
      <c r="J12" s="68"/>
      <c r="K12" s="46"/>
      <c r="L12" s="24"/>
      <c r="M12" s="46"/>
    </row>
    <row r="13" spans="1:13" x14ac:dyDescent="0.25">
      <c r="A13" s="11" t="str">
        <f>'ф.9д-1  '!A12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  <c r="H13" s="11"/>
      <c r="I13" s="11"/>
      <c r="J13" s="11"/>
      <c r="K13" s="48"/>
      <c r="L13" s="11"/>
      <c r="M13" s="48"/>
    </row>
    <row r="14" spans="1:13" x14ac:dyDescent="0.25">
      <c r="A14" s="68" t="str">
        <f>'ф.9д-1  '!A13</f>
        <v>контактные данные: тел. приёмной +7 (4842) 27-98-10; Факс +7 (4842) 27-98-27; e-mail: info@klf.aero</v>
      </c>
      <c r="B14" s="68"/>
      <c r="C14" s="68"/>
      <c r="D14" s="68"/>
      <c r="E14" s="68"/>
      <c r="F14" s="68"/>
      <c r="G14" s="68"/>
      <c r="H14" s="68"/>
      <c r="I14" s="68"/>
      <c r="J14" s="68"/>
      <c r="K14" s="46"/>
      <c r="L14" s="24"/>
      <c r="M14" s="46"/>
    </row>
    <row r="15" spans="1:13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46"/>
      <c r="L15" s="24"/>
      <c r="M15" s="46"/>
    </row>
    <row r="16" spans="1:13" ht="15.75" customHeight="1" x14ac:dyDescent="0.25">
      <c r="A16" s="11"/>
      <c r="B16" s="11"/>
      <c r="C16" s="11"/>
      <c r="D16" s="11"/>
      <c r="E16" s="11"/>
      <c r="F16" s="26"/>
      <c r="G16" s="26"/>
      <c r="H16" s="26"/>
      <c r="I16" s="26"/>
      <c r="J16" s="27"/>
      <c r="K16" s="52"/>
      <c r="L16" s="26"/>
      <c r="M16" s="49"/>
    </row>
    <row r="17" spans="1:14" ht="24" customHeight="1" x14ac:dyDescent="0.25">
      <c r="A17" s="70" t="s">
        <v>13</v>
      </c>
      <c r="B17" s="70" t="s">
        <v>159</v>
      </c>
      <c r="C17" s="70" t="s">
        <v>107</v>
      </c>
      <c r="D17" s="70"/>
      <c r="E17" s="70"/>
      <c r="F17" s="70" t="s">
        <v>106</v>
      </c>
      <c r="G17" s="70"/>
      <c r="H17" s="70"/>
      <c r="I17" s="70"/>
      <c r="J17" s="70"/>
      <c r="K17" s="83" t="s">
        <v>105</v>
      </c>
      <c r="L17" s="70" t="s">
        <v>104</v>
      </c>
      <c r="M17" s="83" t="s">
        <v>103</v>
      </c>
    </row>
    <row r="18" spans="1:14" ht="30" customHeight="1" x14ac:dyDescent="0.25">
      <c r="A18" s="70"/>
      <c r="B18" s="70"/>
      <c r="C18" s="70"/>
      <c r="D18" s="70"/>
      <c r="E18" s="70"/>
      <c r="F18" s="70" t="s">
        <v>102</v>
      </c>
      <c r="G18" s="70"/>
      <c r="H18" s="70" t="s">
        <v>101</v>
      </c>
      <c r="I18" s="70"/>
      <c r="J18" s="70"/>
      <c r="K18" s="83"/>
      <c r="L18" s="70"/>
      <c r="M18" s="83"/>
    </row>
    <row r="19" spans="1:14" ht="21" customHeight="1" x14ac:dyDescent="0.25">
      <c r="A19" s="70"/>
      <c r="B19" s="70"/>
      <c r="C19" s="70" t="s">
        <v>100</v>
      </c>
      <c r="D19" s="70" t="s">
        <v>158</v>
      </c>
      <c r="E19" s="70" t="s">
        <v>99</v>
      </c>
      <c r="F19" s="28" t="s">
        <v>98</v>
      </c>
      <c r="G19" s="28" t="s">
        <v>97</v>
      </c>
      <c r="H19" s="73" t="s">
        <v>96</v>
      </c>
      <c r="I19" s="73" t="s">
        <v>95</v>
      </c>
      <c r="J19" s="73" t="s">
        <v>94</v>
      </c>
      <c r="K19" s="83"/>
      <c r="L19" s="70"/>
      <c r="M19" s="83"/>
      <c r="N19" s="21"/>
    </row>
    <row r="20" spans="1:14" ht="75" customHeight="1" x14ac:dyDescent="0.25">
      <c r="A20" s="70"/>
      <c r="B20" s="70"/>
      <c r="C20" s="70"/>
      <c r="D20" s="70"/>
      <c r="E20" s="70"/>
      <c r="F20" s="14" t="s">
        <v>93</v>
      </c>
      <c r="G20" s="14" t="s">
        <v>93</v>
      </c>
      <c r="H20" s="73"/>
      <c r="I20" s="73"/>
      <c r="J20" s="73"/>
      <c r="K20" s="83"/>
      <c r="L20" s="70"/>
      <c r="M20" s="83"/>
      <c r="N20" s="21"/>
    </row>
    <row r="21" spans="1:14" ht="15.75" customHeight="1" x14ac:dyDescent="0.25">
      <c r="A21" s="16">
        <v>1</v>
      </c>
      <c r="B21" s="16">
        <f>A21+1</f>
        <v>2</v>
      </c>
      <c r="C21" s="16">
        <f t="shared" ref="C21:M21" si="0">B21+1</f>
        <v>3</v>
      </c>
      <c r="D21" s="16">
        <f t="shared" si="0"/>
        <v>4</v>
      </c>
      <c r="E21" s="16">
        <f t="shared" si="0"/>
        <v>5</v>
      </c>
      <c r="F21" s="16">
        <f t="shared" si="0"/>
        <v>6</v>
      </c>
      <c r="G21" s="16">
        <f t="shared" si="0"/>
        <v>7</v>
      </c>
      <c r="H21" s="16">
        <f t="shared" si="0"/>
        <v>8</v>
      </c>
      <c r="I21" s="16">
        <f t="shared" si="0"/>
        <v>9</v>
      </c>
      <c r="J21" s="16">
        <f t="shared" si="0"/>
        <v>10</v>
      </c>
      <c r="K21" s="16">
        <f t="shared" si="0"/>
        <v>11</v>
      </c>
      <c r="L21" s="16">
        <f t="shared" si="0"/>
        <v>12</v>
      </c>
      <c r="M21" s="16">
        <f t="shared" si="0"/>
        <v>13</v>
      </c>
    </row>
    <row r="22" spans="1:14" ht="75" x14ac:dyDescent="0.25">
      <c r="A22" s="8">
        <v>1</v>
      </c>
      <c r="B22" s="9">
        <v>44328</v>
      </c>
      <c r="C22" s="10" t="s">
        <v>161</v>
      </c>
      <c r="D22" s="10">
        <v>0</v>
      </c>
      <c r="E22" s="29">
        <v>0</v>
      </c>
      <c r="F22" s="58" t="s">
        <v>170</v>
      </c>
      <c r="G22" s="58" t="s">
        <v>170</v>
      </c>
      <c r="H22" s="51" t="s">
        <v>160</v>
      </c>
      <c r="I22" s="58" t="s">
        <v>170</v>
      </c>
      <c r="J22" s="58" t="s">
        <v>170</v>
      </c>
      <c r="K22" s="59">
        <f>M22/L22</f>
        <v>140.53327200000001</v>
      </c>
      <c r="L22" s="51">
        <v>5</v>
      </c>
      <c r="M22" s="59">
        <v>702.66636000000005</v>
      </c>
    </row>
    <row r="23" spans="1:14" ht="105" x14ac:dyDescent="0.25">
      <c r="A23" s="8">
        <v>2</v>
      </c>
      <c r="B23" s="9">
        <v>44362</v>
      </c>
      <c r="C23" s="10" t="s">
        <v>162</v>
      </c>
      <c r="D23" s="10">
        <v>0</v>
      </c>
      <c r="E23" s="29">
        <v>0</v>
      </c>
      <c r="F23" s="58" t="s">
        <v>170</v>
      </c>
      <c r="G23" s="58" t="s">
        <v>170</v>
      </c>
      <c r="H23" s="51" t="s">
        <v>160</v>
      </c>
      <c r="I23" s="58" t="s">
        <v>170</v>
      </c>
      <c r="J23" s="58" t="s">
        <v>170</v>
      </c>
      <c r="K23" s="59">
        <f t="shared" ref="K23:K27" si="1">M23/L23</f>
        <v>1419</v>
      </c>
      <c r="L23" s="51">
        <v>1</v>
      </c>
      <c r="M23" s="59">
        <v>1419</v>
      </c>
    </row>
    <row r="24" spans="1:14" ht="105" x14ac:dyDescent="0.25">
      <c r="A24" s="8">
        <v>3</v>
      </c>
      <c r="B24" s="9">
        <v>44362</v>
      </c>
      <c r="C24" s="10" t="s">
        <v>163</v>
      </c>
      <c r="D24" s="10">
        <v>0</v>
      </c>
      <c r="E24" s="29">
        <v>0</v>
      </c>
      <c r="F24" s="58" t="s">
        <v>170</v>
      </c>
      <c r="G24" s="58" t="s">
        <v>170</v>
      </c>
      <c r="H24" s="51" t="s">
        <v>160</v>
      </c>
      <c r="I24" s="58" t="s">
        <v>170</v>
      </c>
      <c r="J24" s="58" t="s">
        <v>170</v>
      </c>
      <c r="K24" s="59">
        <f t="shared" si="1"/>
        <v>1561</v>
      </c>
      <c r="L24" s="51">
        <v>1</v>
      </c>
      <c r="M24" s="57">
        <v>1561</v>
      </c>
    </row>
    <row r="25" spans="1:14" ht="105" x14ac:dyDescent="0.25">
      <c r="A25" s="8">
        <v>4</v>
      </c>
      <c r="B25" s="9">
        <v>44362</v>
      </c>
      <c r="C25" s="10">
        <v>0</v>
      </c>
      <c r="D25" s="10" t="s">
        <v>164</v>
      </c>
      <c r="E25" s="29">
        <v>0</v>
      </c>
      <c r="F25" s="58" t="s">
        <v>170</v>
      </c>
      <c r="G25" s="58" t="s">
        <v>170</v>
      </c>
      <c r="H25" s="51" t="s">
        <v>160</v>
      </c>
      <c r="I25" s="58" t="s">
        <v>170</v>
      </c>
      <c r="J25" s="58" t="s">
        <v>170</v>
      </c>
      <c r="K25" s="59">
        <f>M25/L25</f>
        <v>349.2</v>
      </c>
      <c r="L25" s="51">
        <v>5</v>
      </c>
      <c r="M25" s="60">
        <v>1746</v>
      </c>
    </row>
    <row r="26" spans="1:14" ht="60" x14ac:dyDescent="0.25">
      <c r="A26" s="8">
        <v>5</v>
      </c>
      <c r="B26" s="9">
        <v>44372</v>
      </c>
      <c r="C26" s="10" t="s">
        <v>165</v>
      </c>
      <c r="D26" s="10">
        <v>0</v>
      </c>
      <c r="E26" s="29">
        <v>0</v>
      </c>
      <c r="F26" s="58" t="s">
        <v>170</v>
      </c>
      <c r="G26" s="58" t="s">
        <v>170</v>
      </c>
      <c r="H26" s="51" t="s">
        <v>160</v>
      </c>
      <c r="I26" s="58" t="s">
        <v>170</v>
      </c>
      <c r="J26" s="58" t="s">
        <v>170</v>
      </c>
      <c r="K26" s="59">
        <f t="shared" si="1"/>
        <v>1629</v>
      </c>
      <c r="L26" s="51">
        <v>1</v>
      </c>
      <c r="M26" s="57">
        <v>1629</v>
      </c>
    </row>
    <row r="27" spans="1:14" ht="105" x14ac:dyDescent="0.25">
      <c r="A27" s="8">
        <v>6</v>
      </c>
      <c r="B27" s="9">
        <v>44385</v>
      </c>
      <c r="C27" s="10" t="s">
        <v>166</v>
      </c>
      <c r="D27" s="10">
        <v>0</v>
      </c>
      <c r="E27" s="29">
        <v>0</v>
      </c>
      <c r="F27" s="58" t="s">
        <v>170</v>
      </c>
      <c r="G27" s="58" t="s">
        <v>170</v>
      </c>
      <c r="H27" s="51"/>
      <c r="I27" s="51" t="s">
        <v>160</v>
      </c>
      <c r="J27" s="58" t="s">
        <v>170</v>
      </c>
      <c r="K27" s="59">
        <f t="shared" si="1"/>
        <v>441.7</v>
      </c>
      <c r="L27" s="51">
        <v>1</v>
      </c>
      <c r="M27" s="59">
        <v>441.7</v>
      </c>
    </row>
  </sheetData>
  <mergeCells count="27">
    <mergeCell ref="M17:M20"/>
    <mergeCell ref="F18:G18"/>
    <mergeCell ref="H18:J18"/>
    <mergeCell ref="C19:C20"/>
    <mergeCell ref="D19:D20"/>
    <mergeCell ref="E19:E20"/>
    <mergeCell ref="H19:H20"/>
    <mergeCell ref="I19:I20"/>
    <mergeCell ref="J19:J20"/>
    <mergeCell ref="L17:L20"/>
    <mergeCell ref="A17:A20"/>
    <mergeCell ref="B17:B20"/>
    <mergeCell ref="C17:E18"/>
    <mergeCell ref="F17:J17"/>
    <mergeCell ref="K17:K20"/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2021-10-19T08:47:18Z</cp:lastPrinted>
  <dcterms:created xsi:type="dcterms:W3CDTF">2016-04-26T10:07:05Z</dcterms:created>
  <dcterms:modified xsi:type="dcterms:W3CDTF">2022-11-07T11:59:55Z</dcterms:modified>
</cp:coreProperties>
</file>